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215"/>
  <workbookPr date1904="1"/>
  <mc:AlternateContent xmlns:mc="http://schemas.openxmlformats.org/markup-compatibility/2006">
    <mc:Choice Requires="x15">
      <x15ac:absPath xmlns:x15ac="http://schemas.microsoft.com/office/spreadsheetml/2010/11/ac" url="/Users/Sandra/Desktop/Agrarbericht_Ende/Reinzeichnung_Panache/2017/Reinzeichnung Panache/00_Einleitungen_d/"/>
    </mc:Choice>
  </mc:AlternateContent>
  <bookViews>
    <workbookView xWindow="2660" yWindow="460" windowWidth="24620" windowHeight="19100" tabRatio="500"/>
  </bookViews>
  <sheets>
    <sheet name="Tab52" sheetId="1" r:id="rId1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12" i="1" l="1"/>
  <c r="G32" i="1"/>
  <c r="G21" i="1"/>
  <c r="G6" i="1"/>
  <c r="G30" i="1"/>
  <c r="G17" i="1"/>
  <c r="G5" i="1"/>
  <c r="G4" i="1"/>
  <c r="F18" i="1"/>
  <c r="F17" i="1"/>
  <c r="F21" i="1"/>
  <c r="F6" i="1"/>
  <c r="F12" i="1"/>
  <c r="F5" i="1"/>
  <c r="F30" i="1"/>
</calcChain>
</file>

<file path=xl/sharedStrings.xml><?xml version="1.0" encoding="utf-8"?>
<sst xmlns="http://schemas.openxmlformats.org/spreadsheetml/2006/main" count="35" uniqueCount="35">
  <si>
    <t>Anmerkung: Mit der Einführung des Neuen Rechnungsmodells (NRM) im Jahr 2007 erfolgte ein Systemwechsel in der Rechnungslegung des Bundes. Aufgrund dieses Strukturbruchs sind Vorjahresvergleiche nicht mehr möglich.</t>
    <phoneticPr fontId="2" type="noConversion"/>
  </si>
  <si>
    <r>
      <t>1)</t>
    </r>
    <r>
      <rPr>
        <sz val="7"/>
        <rFont val="Calibri"/>
      </rPr>
      <t xml:space="preserve"> Die Beiträge für das Beratungswesen sind ab 2012 in den landwirtschaftlichen Zahlungsrahmen enthalten. </t>
    </r>
    <phoneticPr fontId="2" type="noConversion"/>
  </si>
  <si>
    <t>Quellen: Staatsrechnung, BLW</t>
  </si>
  <si>
    <t>Ausgaben des Bundes für Landwirtschaft und Ernährung, in 1 000 Fr.</t>
    <phoneticPr fontId="2" type="noConversion"/>
  </si>
  <si>
    <t>Ausgabenbereich</t>
  </si>
  <si>
    <t>Aufgabengebiet Landwirtschaft und Ernährung</t>
  </si>
  <si>
    <t>Innerhalb Zahlungsrahmen</t>
  </si>
  <si>
    <t>Grundlagenverbesserung &amp; Soziale Begleitmassnahmen</t>
  </si>
  <si>
    <t>Strukturverbesserungen</t>
  </si>
  <si>
    <t>Investitionskredite</t>
  </si>
  <si>
    <t>Betriebshilfe</t>
  </si>
  <si>
    <t>Tierzucht und genetische Ressourcen</t>
  </si>
  <si>
    <t>Produktion und Absatz</t>
  </si>
  <si>
    <t>Qualtitäts- und Absatzförderung</t>
  </si>
  <si>
    <t>Milchwirtschaft</t>
  </si>
  <si>
    <t>Viehwirtschaft</t>
  </si>
  <si>
    <t>Pflanzenbau</t>
  </si>
  <si>
    <t>Direktzahlungen</t>
  </si>
  <si>
    <t>Direktzahlungen Landwirtschaft</t>
  </si>
  <si>
    <t>Allgemeine Direktzahlungen</t>
  </si>
  <si>
    <t>Ökologische Direktzahlungen</t>
  </si>
  <si>
    <t>Ausserhalb Zahlungsrahmen</t>
  </si>
  <si>
    <t>Verwaltung</t>
  </si>
  <si>
    <t>Pflanzenschutz</t>
  </si>
  <si>
    <t>Vollzug und Kontrolle (Agroscope)</t>
  </si>
  <si>
    <t>Gestüt (Agroscope)</t>
  </si>
  <si>
    <t>Landwirtschaftliche Verarbeitungsprodukte (EZV)</t>
  </si>
  <si>
    <t>Familienzulagen in der Landwirtschaft (BSV)</t>
  </si>
  <si>
    <t>Übriges</t>
  </si>
  <si>
    <t>Ausgaben ausserhalb der Landwirtschaft</t>
  </si>
  <si>
    <t>Forschung und Entwicklung Landwirtschaft</t>
  </si>
  <si>
    <t>Tiergesundheit</t>
  </si>
  <si>
    <t>FAO</t>
  </si>
  <si>
    <r>
      <t>Beratung</t>
    </r>
    <r>
      <rPr>
        <vertAlign val="superscript"/>
        <sz val="8"/>
        <rFont val="Calibri"/>
      </rPr>
      <t>1)</t>
    </r>
    <phoneticPr fontId="2" type="noConversion"/>
  </si>
  <si>
    <r>
      <t>Landwirtschaftliches Beratungswesen</t>
    </r>
    <r>
      <rPr>
        <vertAlign val="superscript"/>
        <sz val="8"/>
        <rFont val="Calibri"/>
      </rPr>
      <t>1)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</si>
</sst>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\ ###\ ##0"/>
  </numFmts>
  <fonts count="23" x14ac:knownFonts="1">
    <font>
      <sz val="10"/>
      <name val="Verdana"/>
    </font>
    <font>
      <sz val="11"/>
      <color theme="1"/>
      <name val="Arial"/>
      <family val="2"/>
    </font>
    <font>
      <sz val="8"/>
      <name val="Verdana"/>
    </font>
    <font>
      <sz val="10"/>
      <name val="Calibri"/>
    </font>
    <font>
      <b/>
      <sz val="8"/>
      <name val="Calibri"/>
    </font>
    <font>
      <sz val="8"/>
      <name val="Calibri"/>
    </font>
    <font>
      <sz val="10"/>
      <color indexed="10"/>
      <name val="Calibri"/>
    </font>
    <font>
      <b/>
      <sz val="9.5"/>
      <name val="Calibri"/>
    </font>
    <font>
      <sz val="7"/>
      <name val="Calibri"/>
    </font>
    <font>
      <vertAlign val="superscript"/>
      <sz val="8"/>
      <name val="Calibri"/>
    </font>
    <font>
      <vertAlign val="superscript"/>
      <sz val="7"/>
      <name val="Calibri"/>
    </font>
    <font>
      <sz val="10"/>
      <name val="Arial"/>
    </font>
    <font>
      <sz val="8"/>
      <name val="Helv"/>
    </font>
    <font>
      <sz val="10"/>
      <name val="Arial"/>
      <family val="2"/>
    </font>
    <font>
      <sz val="19"/>
      <color indexed="4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10"/>
      <color indexed="10"/>
      <name val="Arial"/>
      <family val="2"/>
    </font>
    <font>
      <sz val="10"/>
      <color indexed="8"/>
      <name val="Arial"/>
    </font>
    <font>
      <sz val="19"/>
      <color indexed="48"/>
      <name val="Arial"/>
    </font>
  </fonts>
  <fills count="24">
    <fill>
      <patternFill patternType="none"/>
    </fill>
    <fill>
      <patternFill patternType="gray125"/>
    </fill>
    <fill>
      <patternFill patternType="solid">
        <fgColor indexed="60"/>
        <bgColor indexed="64"/>
      </patternFill>
    </fill>
    <fill>
      <patternFill patternType="solid">
        <fgColor indexed="15"/>
      </patternFill>
    </fill>
    <fill>
      <patternFill patternType="solid">
        <fgColor indexed="40"/>
        <bgColor indexed="64"/>
      </patternFill>
    </fill>
    <fill>
      <patternFill patternType="solid">
        <fgColor indexed="41"/>
      </patternFill>
    </fill>
    <fill>
      <patternFill patternType="lightUp">
        <fgColor indexed="48"/>
        <bgColor indexed="41"/>
      </patternFill>
    </fill>
    <fill>
      <patternFill patternType="solid">
        <fgColor indexed="40"/>
      </patternFill>
    </fill>
    <fill>
      <patternFill patternType="solid">
        <fgColor indexed="54"/>
        <bgColor indexed="64"/>
      </patternFill>
    </fill>
    <fill>
      <patternFill patternType="solid">
        <fgColor indexed="43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solid">
        <fgColor indexed="26"/>
        <bgColor indexed="64"/>
      </patternFill>
    </fill>
    <fill>
      <patternFill patternType="solid">
        <fgColor rgb="FFB4A5C4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</borders>
  <cellStyleXfs count="60">
    <xf numFmtId="0" fontId="0" fillId="0" borderId="0"/>
    <xf numFmtId="0" fontId="11" fillId="0" borderId="0"/>
    <xf numFmtId="0" fontId="12" fillId="0" borderId="0"/>
    <xf numFmtId="0" fontId="13" fillId="0" borderId="0"/>
    <xf numFmtId="4" fontId="14" fillId="3" borderId="0" applyNumberFormat="0" applyProtection="0">
      <alignment horizontal="left" vertical="center" indent="1"/>
    </xf>
    <xf numFmtId="4" fontId="15" fillId="4" borderId="0" applyNumberFormat="0" applyProtection="0">
      <alignment horizontal="left" vertical="center" indent="1"/>
    </xf>
    <xf numFmtId="4" fontId="16" fillId="5" borderId="0" applyNumberFormat="0" applyProtection="0">
      <alignment horizontal="left" vertical="center" indent="1"/>
    </xf>
    <xf numFmtId="4" fontId="15" fillId="6" borderId="4" applyNumberFormat="0" applyProtection="0">
      <alignment horizontal="left" vertical="center" indent="1"/>
    </xf>
    <xf numFmtId="4" fontId="16" fillId="4" borderId="0" applyNumberFormat="0" applyProtection="0">
      <alignment horizontal="left" vertical="center" indent="1"/>
    </xf>
    <xf numFmtId="4" fontId="16" fillId="5" borderId="0" applyNumberFormat="0" applyProtection="0">
      <alignment horizontal="left" vertical="center" indent="1"/>
    </xf>
    <xf numFmtId="0" fontId="16" fillId="4" borderId="5" applyNumberFormat="0" applyProtection="0">
      <alignment horizontal="left" vertical="top" indent="1"/>
    </xf>
    <xf numFmtId="4" fontId="16" fillId="7" borderId="5" applyNumberFormat="0" applyProtection="0">
      <alignment horizontal="right" vertical="center"/>
    </xf>
    <xf numFmtId="0" fontId="13" fillId="8" borderId="5" applyNumberFormat="0" applyProtection="0">
      <alignment horizontal="left" vertical="center" indent="1"/>
    </xf>
    <xf numFmtId="4" fontId="16" fillId="7" borderId="5" applyNumberFormat="0" applyProtection="0">
      <alignment horizontal="left" vertical="center" indent="1"/>
    </xf>
    <xf numFmtId="4" fontId="15" fillId="9" borderId="5" applyNumberFormat="0" applyProtection="0">
      <alignment vertical="center"/>
    </xf>
    <xf numFmtId="0" fontId="13" fillId="4" borderId="5" applyNumberFormat="0" applyProtection="0">
      <alignment horizontal="left" vertical="center" indent="1"/>
    </xf>
    <xf numFmtId="0" fontId="13" fillId="10" borderId="5" applyNumberFormat="0" applyProtection="0">
      <alignment horizontal="left" vertical="center" indent="1"/>
    </xf>
    <xf numFmtId="0" fontId="13" fillId="11" borderId="5" applyNumberFormat="0" applyProtection="0">
      <alignment horizontal="left" vertical="center" indent="1"/>
    </xf>
    <xf numFmtId="4" fontId="16" fillId="5" borderId="5" applyNumberFormat="0" applyProtection="0">
      <alignment horizontal="right" vertical="center"/>
    </xf>
    <xf numFmtId="4" fontId="17" fillId="12" borderId="5" applyNumberFormat="0" applyProtection="0">
      <alignment vertical="center"/>
    </xf>
    <xf numFmtId="4" fontId="15" fillId="12" borderId="5" applyNumberFormat="0" applyProtection="0">
      <alignment horizontal="left" vertical="center" indent="1"/>
    </xf>
    <xf numFmtId="0" fontId="15" fillId="12" borderId="5" applyNumberFormat="0" applyProtection="0">
      <alignment horizontal="left" vertical="top" indent="1"/>
    </xf>
    <xf numFmtId="4" fontId="16" fillId="13" borderId="5" applyNumberFormat="0" applyProtection="0">
      <alignment horizontal="right" vertical="center"/>
    </xf>
    <xf numFmtId="4" fontId="16" fillId="14" borderId="5" applyNumberFormat="0" applyProtection="0">
      <alignment horizontal="right" vertical="center"/>
    </xf>
    <xf numFmtId="4" fontId="16" fillId="15" borderId="5" applyNumberFormat="0" applyProtection="0">
      <alignment horizontal="right" vertical="center"/>
    </xf>
    <xf numFmtId="4" fontId="16" fillId="16" borderId="5" applyNumberFormat="0" applyProtection="0">
      <alignment horizontal="right" vertical="center"/>
    </xf>
    <xf numFmtId="4" fontId="16" fillId="17" borderId="5" applyNumberFormat="0" applyProtection="0">
      <alignment horizontal="right" vertical="center"/>
    </xf>
    <xf numFmtId="4" fontId="16" fillId="18" borderId="5" applyNumberFormat="0" applyProtection="0">
      <alignment horizontal="right" vertical="center"/>
    </xf>
    <xf numFmtId="4" fontId="16" fillId="19" borderId="5" applyNumberFormat="0" applyProtection="0">
      <alignment horizontal="right" vertical="center"/>
    </xf>
    <xf numFmtId="4" fontId="16" fillId="20" borderId="5" applyNumberFormat="0" applyProtection="0">
      <alignment horizontal="right" vertical="center"/>
    </xf>
    <xf numFmtId="4" fontId="16" fillId="21" borderId="5" applyNumberFormat="0" applyProtection="0">
      <alignment horizontal="right" vertical="center"/>
    </xf>
    <xf numFmtId="4" fontId="18" fillId="8" borderId="0" applyNumberFormat="0" applyProtection="0">
      <alignment horizontal="left" vertical="center" indent="1"/>
    </xf>
    <xf numFmtId="0" fontId="13" fillId="8" borderId="5" applyNumberFormat="0" applyProtection="0">
      <alignment horizontal="left" vertical="top" indent="1"/>
    </xf>
    <xf numFmtId="0" fontId="13" fillId="4" borderId="5" applyNumberFormat="0" applyProtection="0">
      <alignment horizontal="left" vertical="top" indent="1"/>
    </xf>
    <xf numFmtId="0" fontId="13" fillId="10" borderId="5" applyNumberFormat="0" applyProtection="0">
      <alignment horizontal="left" vertical="top" indent="1"/>
    </xf>
    <xf numFmtId="0" fontId="13" fillId="11" borderId="5" applyNumberFormat="0" applyProtection="0">
      <alignment horizontal="left" vertical="top" indent="1"/>
    </xf>
    <xf numFmtId="4" fontId="16" fillId="22" borderId="5" applyNumberFormat="0" applyProtection="0">
      <alignment vertical="center"/>
    </xf>
    <xf numFmtId="4" fontId="19" fillId="22" borderId="5" applyNumberFormat="0" applyProtection="0">
      <alignment vertical="center"/>
    </xf>
    <xf numFmtId="4" fontId="16" fillId="22" borderId="5" applyNumberFormat="0" applyProtection="0">
      <alignment horizontal="left" vertical="center" indent="1"/>
    </xf>
    <xf numFmtId="0" fontId="16" fillId="22" borderId="5" applyNumberFormat="0" applyProtection="0">
      <alignment horizontal="left" vertical="top" indent="1"/>
    </xf>
    <xf numFmtId="4" fontId="19" fillId="5" borderId="5" applyNumberFormat="0" applyProtection="0">
      <alignment horizontal="right" vertical="center"/>
    </xf>
    <xf numFmtId="4" fontId="20" fillId="5" borderId="5" applyNumberFormat="0" applyProtection="0">
      <alignment horizontal="right" vertical="center"/>
    </xf>
    <xf numFmtId="4" fontId="14" fillId="3" borderId="0" applyNumberFormat="0" applyProtection="0">
      <alignment horizontal="left" vertical="center" indent="1"/>
    </xf>
    <xf numFmtId="4" fontId="16" fillId="4" borderId="0" applyNumberFormat="0" applyProtection="0">
      <alignment horizontal="left" vertical="center" indent="1"/>
    </xf>
    <xf numFmtId="4" fontId="16" fillId="5" borderId="0" applyNumberFormat="0" applyProtection="0">
      <alignment horizontal="left" vertical="center" indent="1"/>
    </xf>
    <xf numFmtId="0" fontId="13" fillId="8" borderId="5" applyNumberFormat="0" applyProtection="0">
      <alignment horizontal="left" vertical="center" indent="1"/>
    </xf>
    <xf numFmtId="0" fontId="13" fillId="4" borderId="5" applyNumberFormat="0" applyProtection="0">
      <alignment horizontal="left" vertical="center" indent="1"/>
    </xf>
    <xf numFmtId="0" fontId="13" fillId="10" borderId="5" applyNumberFormat="0" applyProtection="0">
      <alignment horizontal="left" vertical="center" indent="1"/>
    </xf>
    <xf numFmtId="0" fontId="13" fillId="11" borderId="5" applyNumberFormat="0" applyProtection="0">
      <alignment horizontal="left" vertical="center" indent="1"/>
    </xf>
    <xf numFmtId="0" fontId="11" fillId="11" borderId="5" applyNumberFormat="0" applyProtection="0">
      <alignment horizontal="left" vertical="center" indent="1"/>
    </xf>
    <xf numFmtId="0" fontId="11" fillId="10" borderId="5" applyNumberFormat="0" applyProtection="0">
      <alignment horizontal="left" vertical="center" indent="1"/>
    </xf>
    <xf numFmtId="0" fontId="11" fillId="4" borderId="5" applyNumberFormat="0" applyProtection="0">
      <alignment horizontal="left" vertical="center" indent="1"/>
    </xf>
    <xf numFmtId="0" fontId="11" fillId="8" borderId="5" applyNumberFormat="0" applyProtection="0">
      <alignment horizontal="left" vertical="center" indent="1"/>
    </xf>
    <xf numFmtId="4" fontId="21" fillId="5" borderId="0" applyNumberFormat="0" applyProtection="0">
      <alignment horizontal="left" vertical="center" indent="1"/>
    </xf>
    <xf numFmtId="4" fontId="21" fillId="4" borderId="0" applyNumberFormat="0" applyProtection="0">
      <alignment horizontal="left" vertical="center" indent="1"/>
    </xf>
    <xf numFmtId="4" fontId="22" fillId="3" borderId="0" applyNumberFormat="0" applyProtection="0">
      <alignment horizontal="left" vertical="center" indent="1"/>
    </xf>
    <xf numFmtId="0" fontId="11" fillId="8" borderId="5" applyNumberFormat="0" applyProtection="0">
      <alignment horizontal="left" vertical="top" indent="1"/>
    </xf>
    <xf numFmtId="0" fontId="11" fillId="4" borderId="5" applyNumberFormat="0" applyProtection="0">
      <alignment horizontal="left" vertical="top" indent="1"/>
    </xf>
    <xf numFmtId="0" fontId="13" fillId="0" borderId="0"/>
    <xf numFmtId="0" fontId="1" fillId="0" borderId="0"/>
  </cellStyleXfs>
  <cellXfs count="27">
    <xf numFmtId="0" fontId="0" fillId="0" borderId="0" xfId="0"/>
    <xf numFmtId="0" fontId="3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164" fontId="5" fillId="0" borderId="0" xfId="0" applyNumberFormat="1" applyFont="1" applyFill="1" applyBorder="1" applyAlignment="1">
      <alignment horizontal="right" vertical="center"/>
    </xf>
    <xf numFmtId="164" fontId="5" fillId="0" borderId="0" xfId="0" applyNumberFormat="1" applyFont="1" applyFill="1" applyBorder="1" applyAlignment="1">
      <alignment vertical="center"/>
    </xf>
    <xf numFmtId="164" fontId="3" fillId="0" borderId="0" xfId="0" applyNumberFormat="1" applyFont="1" applyFill="1" applyBorder="1" applyAlignment="1">
      <alignment vertical="center"/>
    </xf>
    <xf numFmtId="164" fontId="5" fillId="2" borderId="0" xfId="0" applyNumberFormat="1" applyFont="1" applyFill="1" applyBorder="1" applyAlignment="1">
      <alignment horizontal="right" vertical="center"/>
    </xf>
    <xf numFmtId="164" fontId="5" fillId="0" borderId="2" xfId="0" applyNumberFormat="1" applyFont="1" applyFill="1" applyBorder="1" applyAlignment="1">
      <alignment horizontal="right" vertical="center"/>
    </xf>
    <xf numFmtId="0" fontId="10" fillId="0" borderId="0" xfId="0" applyFont="1" applyFill="1" applyBorder="1" applyAlignment="1">
      <alignment vertical="center"/>
    </xf>
    <xf numFmtId="164" fontId="7" fillId="0" borderId="0" xfId="0" applyNumberFormat="1" applyFont="1" applyFill="1" applyBorder="1" applyAlignment="1">
      <alignment vertical="center"/>
    </xf>
    <xf numFmtId="164" fontId="0" fillId="0" borderId="0" xfId="0" applyNumberFormat="1" applyAlignment="1">
      <alignment vertical="center"/>
    </xf>
    <xf numFmtId="0" fontId="8" fillId="0" borderId="0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4" fillId="23" borderId="1" xfId="0" applyFont="1" applyFill="1" applyBorder="1" applyAlignment="1">
      <alignment vertical="center"/>
    </xf>
    <xf numFmtId="49" fontId="4" fillId="23" borderId="1" xfId="0" applyNumberFormat="1" applyFont="1" applyFill="1" applyBorder="1" applyAlignment="1">
      <alignment horizontal="right" vertical="center"/>
    </xf>
    <xf numFmtId="0" fontId="4" fillId="23" borderId="1" xfId="0" applyFont="1" applyFill="1" applyBorder="1" applyAlignment="1">
      <alignment horizontal="right" vertical="center"/>
    </xf>
    <xf numFmtId="0" fontId="4" fillId="23" borderId="2" xfId="0" applyFont="1" applyFill="1" applyBorder="1" applyAlignment="1">
      <alignment vertical="center"/>
    </xf>
    <xf numFmtId="164" fontId="4" fillId="23" borderId="2" xfId="0" applyNumberFormat="1" applyFont="1" applyFill="1" applyBorder="1" applyAlignment="1">
      <alignment horizontal="right" vertical="center"/>
    </xf>
    <xf numFmtId="0" fontId="4" fillId="23" borderId="2" xfId="0" applyFont="1" applyFill="1" applyBorder="1" applyAlignment="1">
      <alignment horizontal="right" vertical="center"/>
    </xf>
    <xf numFmtId="164" fontId="4" fillId="23" borderId="3" xfId="0" applyNumberFormat="1" applyFont="1" applyFill="1" applyBorder="1" applyAlignment="1">
      <alignment horizontal="right" vertical="center"/>
    </xf>
    <xf numFmtId="164" fontId="4" fillId="23" borderId="0" xfId="0" applyNumberFormat="1" applyFont="1" applyFill="1" applyBorder="1" applyAlignment="1">
      <alignment horizontal="right" vertical="center"/>
    </xf>
    <xf numFmtId="0" fontId="4" fillId="23" borderId="3" xfId="0" applyFont="1" applyFill="1" applyBorder="1" applyAlignment="1">
      <alignment vertical="center" wrapText="1"/>
    </xf>
    <xf numFmtId="0" fontId="4" fillId="23" borderId="0" xfId="0" applyFont="1" applyFill="1" applyBorder="1" applyAlignment="1">
      <alignment vertical="center" wrapText="1"/>
    </xf>
    <xf numFmtId="0" fontId="5" fillId="2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vertical="center" wrapText="1"/>
    </xf>
  </cellXfs>
  <cellStyles count="60">
    <cellStyle name="Normal_Bz2002t33_haupt" xfId="2"/>
    <cellStyle name="SAPBEXaggData" xfId="14"/>
    <cellStyle name="SAPBEXaggDataEmph" xfId="19"/>
    <cellStyle name="SAPBEXaggItem" xfId="20"/>
    <cellStyle name="SAPBEXaggItemX" xfId="21"/>
    <cellStyle name="SAPBEXchaText" xfId="5"/>
    <cellStyle name="SAPBEXexcBad7" xfId="22"/>
    <cellStyle name="SAPBEXexcBad8" xfId="23"/>
    <cellStyle name="SAPBEXexcBad9" xfId="24"/>
    <cellStyle name="SAPBEXexcCritical4" xfId="25"/>
    <cellStyle name="SAPBEXexcCritical5" xfId="26"/>
    <cellStyle name="SAPBEXexcCritical6" xfId="27"/>
    <cellStyle name="SAPBEXexcGood1" xfId="28"/>
    <cellStyle name="SAPBEXexcGood2" xfId="29"/>
    <cellStyle name="SAPBEXexcGood3" xfId="30"/>
    <cellStyle name="SAPBEXfilterDrill" xfId="7"/>
    <cellStyle name="SAPBEXfilterItem" xfId="6"/>
    <cellStyle name="SAPBEXfilterText" xfId="31"/>
    <cellStyle name="SAPBEXformats" xfId="11"/>
    <cellStyle name="SAPBEXheaderItem" xfId="9"/>
    <cellStyle name="SAPBEXheaderItem 2" xfId="44"/>
    <cellStyle name="SAPBEXheaderItem 3" xfId="53"/>
    <cellStyle name="SAPBEXheaderText" xfId="8"/>
    <cellStyle name="SAPBEXheaderText 2" xfId="43"/>
    <cellStyle name="SAPBEXheaderText 3" xfId="54"/>
    <cellStyle name="SAPBEXHLevel0" xfId="12"/>
    <cellStyle name="SAPBEXHLevel0 2" xfId="45"/>
    <cellStyle name="SAPBEXHLevel0 3" xfId="52"/>
    <cellStyle name="SAPBEXHLevel0X" xfId="32"/>
    <cellStyle name="SAPBEXHLevel0X 2" xfId="56"/>
    <cellStyle name="SAPBEXHLevel1" xfId="15"/>
    <cellStyle name="SAPBEXHLevel1 2" xfId="46"/>
    <cellStyle name="SAPBEXHLevel1 3" xfId="51"/>
    <cellStyle name="SAPBEXHLevel1X" xfId="33"/>
    <cellStyle name="SAPBEXHLevel1X 2" xfId="57"/>
    <cellStyle name="SAPBEXHLevel2" xfId="16"/>
    <cellStyle name="SAPBEXHLevel2 2" xfId="47"/>
    <cellStyle name="SAPBEXHLevel2 3" xfId="50"/>
    <cellStyle name="SAPBEXHLevel2X" xfId="34"/>
    <cellStyle name="SAPBEXHLevel3" xfId="17"/>
    <cellStyle name="SAPBEXHLevel3 2" xfId="48"/>
    <cellStyle name="SAPBEXHLevel3 3" xfId="49"/>
    <cellStyle name="SAPBEXHLevel3X" xfId="35"/>
    <cellStyle name="SAPBEXresData" xfId="36"/>
    <cellStyle name="SAPBEXresDataEmph" xfId="37"/>
    <cellStyle name="SAPBEXresItem" xfId="38"/>
    <cellStyle name="SAPBEXresItemX" xfId="39"/>
    <cellStyle name="SAPBEXstdData" xfId="18"/>
    <cellStyle name="SAPBEXstdDataEmph" xfId="40"/>
    <cellStyle name="SAPBEXstdItem" xfId="13"/>
    <cellStyle name="SAPBEXstdItemX" xfId="10"/>
    <cellStyle name="SAPBEXtitle" xfId="4"/>
    <cellStyle name="SAPBEXtitle 2" xfId="42"/>
    <cellStyle name="SAPBEXtitle 3" xfId="55"/>
    <cellStyle name="SAPBEXundefined" xfId="41"/>
    <cellStyle name="Stand." xfId="0" builtinId="0"/>
    <cellStyle name="Standard 2" xfId="3"/>
    <cellStyle name="Standard 2 2" xfId="58"/>
    <cellStyle name="Standard 3" xfId="1"/>
    <cellStyle name="Standard 3 2" xfId="59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B3A5C3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DCD5E2"/>
      <rgbColor rgb="00993366"/>
      <rgbColor rgb="00333399"/>
      <rgbColor rgb="00333333"/>
    </indexedColors>
    <mruColors>
      <color rgb="FFB4A5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tabSelected="1" zoomScale="160" zoomScaleNormal="160" zoomScalePageLayoutView="160" workbookViewId="0">
      <pane xSplit="1" ySplit="3" topLeftCell="B4" activePane="bottomRight" state="frozen"/>
      <selection pane="topRight" activeCell="B1" sqref="B1"/>
      <selection pane="bottomLeft" activeCell="A4" sqref="A4"/>
      <selection pane="bottomRight" sqref="A1:H38"/>
    </sheetView>
  </sheetViews>
  <sheetFormatPr baseColWidth="10" defaultColWidth="10.6640625" defaultRowHeight="10" customHeight="1" x14ac:dyDescent="0.15"/>
  <cols>
    <col min="1" max="1" width="22.6640625" style="1" customWidth="1"/>
    <col min="2" max="2" width="8.1640625" style="6" customWidth="1"/>
    <col min="3" max="7" width="8.1640625" style="1" customWidth="1"/>
    <col min="8" max="16384" width="10.6640625" style="1"/>
  </cols>
  <sheetData>
    <row r="1" spans="1:9" ht="10" customHeight="1" x14ac:dyDescent="0.15">
      <c r="A1" s="10" t="s">
        <v>3</v>
      </c>
      <c r="B1" s="11"/>
      <c r="C1" s="11"/>
      <c r="D1" s="11"/>
    </row>
    <row r="2" spans="1:9" ht="10" customHeight="1" x14ac:dyDescent="0.15">
      <c r="A2" s="14" t="s">
        <v>4</v>
      </c>
      <c r="B2" s="15">
        <v>2011</v>
      </c>
      <c r="C2" s="16">
        <v>2012</v>
      </c>
      <c r="D2" s="16">
        <v>2013</v>
      </c>
      <c r="E2" s="16">
        <v>2014</v>
      </c>
      <c r="F2" s="16">
        <v>2015</v>
      </c>
      <c r="G2" s="16">
        <v>2016</v>
      </c>
    </row>
    <row r="3" spans="1:9" ht="10" customHeight="1" x14ac:dyDescent="0.15">
      <c r="A3" s="17"/>
      <c r="B3" s="18"/>
      <c r="C3" s="19"/>
      <c r="D3" s="19"/>
      <c r="E3" s="19"/>
      <c r="F3" s="19"/>
      <c r="G3" s="19"/>
    </row>
    <row r="4" spans="1:9" ht="20" customHeight="1" x14ac:dyDescent="0.15">
      <c r="A4" s="22" t="s">
        <v>5</v>
      </c>
      <c r="B4" s="20">
        <v>3663016.0427399999</v>
      </c>
      <c r="C4" s="20">
        <v>3711112.4581899997</v>
      </c>
      <c r="D4" s="20">
        <v>3705974.3066000007</v>
      </c>
      <c r="E4" s="20">
        <v>3692510.3857899997</v>
      </c>
      <c r="F4" s="20">
        <v>3667266.8679999998</v>
      </c>
      <c r="G4" s="20">
        <f>G5+G21</f>
        <v>3659324.5869999998</v>
      </c>
      <c r="H4" s="6"/>
      <c r="I4" s="6"/>
    </row>
    <row r="5" spans="1:9" ht="10" customHeight="1" x14ac:dyDescent="0.15">
      <c r="A5" s="23" t="s">
        <v>6</v>
      </c>
      <c r="B5" s="21">
        <v>3370376.2450000001</v>
      </c>
      <c r="C5" s="21">
        <v>3441200.1269999999</v>
      </c>
      <c r="D5" s="21">
        <v>3438065.0486900005</v>
      </c>
      <c r="E5" s="21">
        <v>3429695.8211599998</v>
      </c>
      <c r="F5" s="21">
        <f>F6+F12+F17</f>
        <v>3385284</v>
      </c>
      <c r="G5" s="21">
        <f>G6+G12+G17</f>
        <v>3384246.4469999997</v>
      </c>
    </row>
    <row r="6" spans="1:9" ht="20" customHeight="1" x14ac:dyDescent="0.15">
      <c r="A6" s="24" t="s">
        <v>7</v>
      </c>
      <c r="B6" s="7">
        <v>134666.29199999999</v>
      </c>
      <c r="C6" s="7">
        <v>191902.45199999999</v>
      </c>
      <c r="D6" s="7">
        <v>189243.64911999999</v>
      </c>
      <c r="E6" s="7">
        <v>184090.40537000002</v>
      </c>
      <c r="F6" s="7">
        <f>SUM(F7:F11)</f>
        <v>159564</v>
      </c>
      <c r="G6" s="7">
        <f>SUM(G7:G11)</f>
        <v>148009.084</v>
      </c>
    </row>
    <row r="7" spans="1:9" ht="10" customHeight="1" x14ac:dyDescent="0.15">
      <c r="A7" s="25" t="s">
        <v>8</v>
      </c>
      <c r="B7" s="4">
        <v>82999.835999999996</v>
      </c>
      <c r="C7" s="4">
        <v>86999.778999999995</v>
      </c>
      <c r="D7" s="4">
        <v>87807.578999999998</v>
      </c>
      <c r="E7" s="4">
        <v>89156.861000000004</v>
      </c>
      <c r="F7" s="4">
        <v>94659</v>
      </c>
      <c r="G7" s="4">
        <v>83807.851999999999</v>
      </c>
    </row>
    <row r="8" spans="1:9" ht="10" customHeight="1" x14ac:dyDescent="0.15">
      <c r="A8" s="25" t="s">
        <v>9</v>
      </c>
      <c r="B8" s="4">
        <v>13000</v>
      </c>
      <c r="C8" s="4">
        <v>53999.733999999997</v>
      </c>
      <c r="D8" s="4">
        <v>51000</v>
      </c>
      <c r="E8" s="4">
        <v>45132.195370000001</v>
      </c>
      <c r="F8" s="4">
        <v>15283</v>
      </c>
      <c r="G8" s="4">
        <v>13034.114</v>
      </c>
    </row>
    <row r="9" spans="1:9" ht="10" customHeight="1" x14ac:dyDescent="0.15">
      <c r="A9" s="25" t="s">
        <v>10</v>
      </c>
      <c r="B9" s="4">
        <v>1020.8399999999999</v>
      </c>
      <c r="C9" s="4">
        <v>944.44100000000003</v>
      </c>
      <c r="D9" s="4">
        <v>689.45499999999993</v>
      </c>
      <c r="E9" s="4">
        <v>837.423</v>
      </c>
      <c r="F9" s="4">
        <v>203</v>
      </c>
      <c r="G9" s="4">
        <v>1090.2270000000001</v>
      </c>
    </row>
    <row r="10" spans="1:9" ht="10" customHeight="1" x14ac:dyDescent="0.15">
      <c r="A10" s="25" t="s">
        <v>11</v>
      </c>
      <c r="B10" s="4">
        <v>37645.616000000002</v>
      </c>
      <c r="C10" s="4">
        <v>37958.499000000003</v>
      </c>
      <c r="D10" s="4">
        <v>37746.616119999999</v>
      </c>
      <c r="E10" s="4">
        <v>36973.275999999998</v>
      </c>
      <c r="F10" s="4">
        <v>37549</v>
      </c>
      <c r="G10" s="4">
        <v>38479.084000000003</v>
      </c>
    </row>
    <row r="11" spans="1:9" ht="10" customHeight="1" x14ac:dyDescent="0.15">
      <c r="A11" s="25" t="s">
        <v>34</v>
      </c>
      <c r="B11" s="5"/>
      <c r="C11" s="4">
        <v>11999.999</v>
      </c>
      <c r="D11" s="4">
        <v>11999.999</v>
      </c>
      <c r="E11" s="4">
        <v>11990.65</v>
      </c>
      <c r="F11" s="4">
        <v>11870</v>
      </c>
      <c r="G11" s="4">
        <v>11597.807000000001</v>
      </c>
    </row>
    <row r="12" spans="1:9" ht="10" customHeight="1" x14ac:dyDescent="0.15">
      <c r="A12" s="24" t="s">
        <v>12</v>
      </c>
      <c r="B12" s="7">
        <v>440805.26699999999</v>
      </c>
      <c r="C12" s="7">
        <v>440103.64500000002</v>
      </c>
      <c r="D12" s="7">
        <v>450089.09456999996</v>
      </c>
      <c r="E12" s="7">
        <v>430739.38178999996</v>
      </c>
      <c r="F12" s="7">
        <f>SUM(F13:F16)</f>
        <v>430535</v>
      </c>
      <c r="G12" s="7">
        <f>SUM(G13:G16)</f>
        <v>434461.73</v>
      </c>
    </row>
    <row r="13" spans="1:9" ht="10" customHeight="1" x14ac:dyDescent="0.15">
      <c r="A13" s="25" t="s">
        <v>13</v>
      </c>
      <c r="B13" s="4">
        <v>55385.286</v>
      </c>
      <c r="C13" s="4">
        <v>55899.561999999998</v>
      </c>
      <c r="D13" s="4">
        <v>56365.53757</v>
      </c>
      <c r="E13" s="4">
        <v>59736.044349999996</v>
      </c>
      <c r="F13" s="4">
        <v>60797</v>
      </c>
      <c r="G13" s="4">
        <v>62246.12</v>
      </c>
    </row>
    <row r="14" spans="1:9" ht="10" customHeight="1" x14ac:dyDescent="0.15">
      <c r="A14" s="25" t="s">
        <v>14</v>
      </c>
      <c r="B14" s="4">
        <v>295310.72499999998</v>
      </c>
      <c r="C14" s="4">
        <v>300737.68099999998</v>
      </c>
      <c r="D14" s="4">
        <v>301328.94400000002</v>
      </c>
      <c r="E14" s="4">
        <v>295529.6311</v>
      </c>
      <c r="F14" s="4">
        <v>295436</v>
      </c>
      <c r="G14" s="4">
        <v>295491.68</v>
      </c>
    </row>
    <row r="15" spans="1:9" ht="10" customHeight="1" x14ac:dyDescent="0.15">
      <c r="A15" s="25" t="s">
        <v>15</v>
      </c>
      <c r="B15" s="4">
        <v>12423.380999999999</v>
      </c>
      <c r="C15" s="4">
        <v>11489.965</v>
      </c>
      <c r="D15" s="4">
        <v>11846.057000000001</v>
      </c>
      <c r="E15" s="4">
        <v>11876.215459999999</v>
      </c>
      <c r="F15" s="4">
        <v>11967</v>
      </c>
      <c r="G15" s="4">
        <v>12165.89</v>
      </c>
    </row>
    <row r="16" spans="1:9" ht="10" customHeight="1" x14ac:dyDescent="0.15">
      <c r="A16" s="25" t="s">
        <v>16</v>
      </c>
      <c r="B16" s="4">
        <v>77685.875</v>
      </c>
      <c r="C16" s="4">
        <v>71976.437000000005</v>
      </c>
      <c r="D16" s="4">
        <v>80548.555999999997</v>
      </c>
      <c r="E16" s="4">
        <v>63597.490879999998</v>
      </c>
      <c r="F16" s="4">
        <v>62335</v>
      </c>
      <c r="G16" s="4">
        <v>64558.04</v>
      </c>
    </row>
    <row r="17" spans="1:8" ht="10" customHeight="1" x14ac:dyDescent="0.15">
      <c r="A17" s="24" t="s">
        <v>17</v>
      </c>
      <c r="B17" s="7">
        <v>2794904.6860000002</v>
      </c>
      <c r="C17" s="7">
        <v>2809194.03</v>
      </c>
      <c r="D17" s="7">
        <v>2798732.3050000002</v>
      </c>
      <c r="E17" s="7">
        <v>2814866.034</v>
      </c>
      <c r="F17" s="7">
        <f>F18</f>
        <v>2795185</v>
      </c>
      <c r="G17" s="7">
        <f>G18</f>
        <v>2801775.6329999999</v>
      </c>
    </row>
    <row r="18" spans="1:8" ht="10" customHeight="1" x14ac:dyDescent="0.15">
      <c r="A18" s="25" t="s">
        <v>18</v>
      </c>
      <c r="B18" s="4"/>
      <c r="C18" s="4"/>
      <c r="D18" s="4"/>
      <c r="E18" s="4">
        <v>2814866.034</v>
      </c>
      <c r="F18" s="4">
        <f>2799185-4000</f>
        <v>2795185</v>
      </c>
      <c r="G18" s="4">
        <v>2801775.6329999999</v>
      </c>
    </row>
    <row r="19" spans="1:8" ht="10" customHeight="1" x14ac:dyDescent="0.15">
      <c r="A19" s="25" t="s">
        <v>19</v>
      </c>
      <c r="B19" s="4">
        <v>2181904.8810000001</v>
      </c>
      <c r="C19" s="4">
        <v>2177894.36</v>
      </c>
      <c r="D19" s="4">
        <v>2150470.946</v>
      </c>
      <c r="E19" s="4"/>
      <c r="F19" s="4"/>
      <c r="G19" s="4"/>
    </row>
    <row r="20" spans="1:8" ht="10" customHeight="1" x14ac:dyDescent="0.15">
      <c r="A20" s="25" t="s">
        <v>20</v>
      </c>
      <c r="B20" s="4">
        <v>612999.80500000005</v>
      </c>
      <c r="C20" s="4">
        <v>631299.67000000004</v>
      </c>
      <c r="D20" s="4">
        <v>648261.35900000005</v>
      </c>
      <c r="E20" s="4"/>
      <c r="F20" s="4"/>
      <c r="G20" s="4"/>
    </row>
    <row r="21" spans="1:8" ht="10" customHeight="1" x14ac:dyDescent="0.15">
      <c r="A21" s="23" t="s">
        <v>21</v>
      </c>
      <c r="B21" s="21">
        <v>292639.79774000001</v>
      </c>
      <c r="C21" s="21">
        <v>269912.33119</v>
      </c>
      <c r="D21" s="21">
        <v>267909.25790999999</v>
      </c>
      <c r="E21" s="21">
        <v>262814.56462999998</v>
      </c>
      <c r="F21" s="21">
        <f>SUM(F22:F28)</f>
        <v>281982</v>
      </c>
      <c r="G21" s="21">
        <f>SUM(G22:G28)</f>
        <v>275078.14</v>
      </c>
    </row>
    <row r="22" spans="1:8" ht="10" customHeight="1" x14ac:dyDescent="0.15">
      <c r="A22" s="25" t="s">
        <v>22</v>
      </c>
      <c r="B22" s="4">
        <v>55134.153829999996</v>
      </c>
      <c r="C22" s="4">
        <v>54576.86681</v>
      </c>
      <c r="D22" s="4">
        <v>54236.724179999997</v>
      </c>
      <c r="E22" s="4">
        <v>55777.044629999997</v>
      </c>
      <c r="F22" s="4">
        <v>54664</v>
      </c>
      <c r="G22" s="4">
        <v>55883.67</v>
      </c>
      <c r="H22" s="2"/>
    </row>
    <row r="23" spans="1:8" ht="10" customHeight="1" x14ac:dyDescent="0.15">
      <c r="A23" s="25" t="s">
        <v>33</v>
      </c>
      <c r="B23" s="5">
        <v>12038.947</v>
      </c>
      <c r="C23" s="4"/>
      <c r="D23" s="4"/>
      <c r="E23" s="4"/>
      <c r="F23" s="4"/>
      <c r="G23" s="4"/>
      <c r="H23" s="2"/>
    </row>
    <row r="24" spans="1:8" ht="10" customHeight="1" x14ac:dyDescent="0.15">
      <c r="A24" s="25" t="s">
        <v>23</v>
      </c>
      <c r="B24" s="4">
        <v>1498.673</v>
      </c>
      <c r="C24" s="4">
        <v>1907.22685</v>
      </c>
      <c r="D24" s="4">
        <v>2112.8780000000002</v>
      </c>
      <c r="E24" s="4">
        <v>2055.2510000000002</v>
      </c>
      <c r="F24" s="4">
        <v>1310</v>
      </c>
      <c r="G24" s="4">
        <v>514.12</v>
      </c>
    </row>
    <row r="25" spans="1:8" ht="10" customHeight="1" x14ac:dyDescent="0.15">
      <c r="A25" s="25" t="s">
        <v>24</v>
      </c>
      <c r="B25" s="4">
        <v>51188.910810000001</v>
      </c>
      <c r="C25" s="4">
        <v>56017.044549999999</v>
      </c>
      <c r="D25" s="4">
        <v>55345.852979999996</v>
      </c>
      <c r="E25" s="4">
        <v>54807.233</v>
      </c>
      <c r="F25" s="4">
        <v>55366</v>
      </c>
      <c r="G25" s="4">
        <v>53529.599999999999</v>
      </c>
    </row>
    <row r="26" spans="1:8" ht="10" customHeight="1" x14ac:dyDescent="0.15">
      <c r="A26" s="25" t="s">
        <v>25</v>
      </c>
      <c r="B26" s="4">
        <v>8082.4681</v>
      </c>
      <c r="C26" s="4">
        <v>8844.4929800000009</v>
      </c>
      <c r="D26" s="4">
        <v>8738.8027500000007</v>
      </c>
      <c r="E26" s="4">
        <v>8653.7030000000013</v>
      </c>
      <c r="F26" s="4">
        <v>8742</v>
      </c>
      <c r="G26" s="4">
        <v>8452</v>
      </c>
    </row>
    <row r="27" spans="1:8" ht="10" customHeight="1" x14ac:dyDescent="0.15">
      <c r="A27" s="25" t="s">
        <v>26</v>
      </c>
      <c r="B27" s="4">
        <v>76320.645000000004</v>
      </c>
      <c r="C27" s="4">
        <v>64166.7</v>
      </c>
      <c r="D27" s="4">
        <v>70000</v>
      </c>
      <c r="E27" s="4">
        <v>70000</v>
      </c>
      <c r="F27" s="4">
        <v>95600</v>
      </c>
      <c r="G27" s="4">
        <v>94598.75</v>
      </c>
    </row>
    <row r="28" spans="1:8" ht="20" customHeight="1" x14ac:dyDescent="0.15">
      <c r="A28" s="25" t="s">
        <v>27</v>
      </c>
      <c r="B28" s="4">
        <v>88376</v>
      </c>
      <c r="C28" s="4">
        <v>84400</v>
      </c>
      <c r="D28" s="4">
        <v>77475</v>
      </c>
      <c r="E28" s="4">
        <v>71521.332999999999</v>
      </c>
      <c r="F28" s="4">
        <v>66300</v>
      </c>
      <c r="G28" s="4">
        <v>62100</v>
      </c>
    </row>
    <row r="29" spans="1:8" ht="10" customHeight="1" x14ac:dyDescent="0.15">
      <c r="A29" s="25" t="s">
        <v>28</v>
      </c>
      <c r="B29" s="4"/>
      <c r="C29" s="4"/>
      <c r="D29" s="4"/>
      <c r="E29" s="4"/>
      <c r="F29" s="4"/>
      <c r="G29" s="4"/>
    </row>
    <row r="30" spans="1:8" ht="20" customHeight="1" x14ac:dyDescent="0.15">
      <c r="A30" s="22" t="s">
        <v>29</v>
      </c>
      <c r="B30" s="20">
        <v>146040.31193999999</v>
      </c>
      <c r="C30" s="20">
        <v>145102.29238999999</v>
      </c>
      <c r="D30" s="20">
        <v>145488.49509999997</v>
      </c>
      <c r="E30" s="20">
        <v>146835.83030500001</v>
      </c>
      <c r="F30" s="20">
        <f>SUM(F31:F33)</f>
        <v>150021.96100000001</v>
      </c>
      <c r="G30" s="20">
        <f>SUM(G31:G33)</f>
        <v>147671.63447800002</v>
      </c>
    </row>
    <row r="31" spans="1:8" ht="20" customHeight="1" x14ac:dyDescent="0.15">
      <c r="A31" s="25" t="s">
        <v>30</v>
      </c>
      <c r="B31" s="4">
        <v>78173.639939999994</v>
      </c>
      <c r="C31" s="4">
        <v>80503.921389999989</v>
      </c>
      <c r="D31" s="4">
        <v>81967.139099999986</v>
      </c>
      <c r="E31" s="4">
        <v>81880.782305000001</v>
      </c>
      <c r="F31" s="4">
        <v>85439.960999999996</v>
      </c>
      <c r="G31" s="4">
        <v>84201.496478000001</v>
      </c>
    </row>
    <row r="32" spans="1:8" ht="10" customHeight="1" x14ac:dyDescent="0.15">
      <c r="A32" s="25" t="s">
        <v>31</v>
      </c>
      <c r="B32" s="4">
        <v>59123.216</v>
      </c>
      <c r="C32" s="4">
        <v>57177.953999999998</v>
      </c>
      <c r="D32" s="4">
        <v>55971.233</v>
      </c>
      <c r="E32" s="4">
        <v>57596.358</v>
      </c>
      <c r="F32" s="4">
        <v>57140</v>
      </c>
      <c r="G32" s="4">
        <f>47765.527+8775.131</f>
        <v>56540.658000000003</v>
      </c>
    </row>
    <row r="33" spans="1:7" ht="10" customHeight="1" x14ac:dyDescent="0.15">
      <c r="A33" s="26" t="s">
        <v>32</v>
      </c>
      <c r="B33" s="8">
        <v>8743.4560000000001</v>
      </c>
      <c r="C33" s="8">
        <v>7420.4170000000004</v>
      </c>
      <c r="D33" s="8">
        <v>7550.1229999999996</v>
      </c>
      <c r="E33" s="8">
        <v>7358.69</v>
      </c>
      <c r="F33" s="8">
        <v>7442</v>
      </c>
      <c r="G33" s="8">
        <v>6929.48</v>
      </c>
    </row>
    <row r="35" spans="1:7" ht="20" customHeight="1" x14ac:dyDescent="0.15">
      <c r="A35" s="12" t="s">
        <v>0</v>
      </c>
      <c r="B35" s="13"/>
      <c r="C35" s="13"/>
      <c r="D35" s="13"/>
      <c r="E35" s="13"/>
    </row>
    <row r="36" spans="1:7" ht="10" customHeight="1" x14ac:dyDescent="0.15">
      <c r="A36" s="9" t="s">
        <v>1</v>
      </c>
    </row>
    <row r="37" spans="1:7" ht="10" customHeight="1" x14ac:dyDescent="0.15">
      <c r="A37" s="3" t="s">
        <v>2</v>
      </c>
    </row>
  </sheetData>
  <mergeCells count="2">
    <mergeCell ref="A1:D1"/>
    <mergeCell ref="A35:E35"/>
  </mergeCells>
  <phoneticPr fontId="2" type="noConversion"/>
  <pageMargins left="0.78740157499999996" right="0.78740157499999996" top="0.984251969" bottom="0.984251969" header="0.5" footer="0.5"/>
  <pageSetup paperSize="9" orientation="portrait" horizontalDpi="4294967292" verticalDpi="4294967292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>
  <f:record ref="">
    <f:field ref="objname" par="" edit="true" text="AB17_Politik_Tabellenanhang_Bundesausgaben_Tab52_d"/>
    <f:field ref="objsubject" par="" edit="true" text=""/>
    <f:field ref="objcreatedby" par="" text="Bühlmann, Monique, BLW"/>
    <f:field ref="objcreatedat" par="" text="13.12.2016 13:53:40"/>
    <f:field ref="objchangedby" par="" text="Rossi, Alessandro, BLW"/>
    <f:field ref="objmodifiedat" par="" text="13.09.2017 13:06:59"/>
    <f:field ref="doc_FSCFOLIO_1_1001_FieldDocumentNumber" par="" text=""/>
    <f:field ref="doc_FSCFOLIO_1_1001_FieldSubject" par="" edit="true" text=""/>
    <f:field ref="FSCFOLIO_1_1001_FieldCurrentUser" par="" text="BLW Alessandro Rossi"/>
    <f:field ref="CCAPRECONFIG_15_1001_Objektname" par="" edit="true" text="AB17_Politik_Tabellenanhang_Bundesausgaben_Tab52_d"/>
    <f:field ref="CHPRECONFIG_1_1001_Objektname" par="" edit="true" text="AB17_Politik_Tabellenanhang_Bundesausgaben_Tab52_d"/>
  </f:record>
  <f:record inx="1" ref="">
    <f:field ref="CHPRECONFIG_1_1001_Anrede" par="" edit="true" text=""/>
    <f:field ref="CHPRECONFIG_1_1001_Titel" par="" edit="true" text=""/>
    <f:field ref="CHPRECONFIG_1_1001_Vorname" par="" edit="true" text=""/>
    <f:field ref="CHPRECONFIG_1_1001_Nachname" par="" edit="true" text=""/>
    <f:field ref="CHPRECONFIG_1_1001_Strasse" par="" text=""/>
    <f:field ref="CHPRECONFIG_1_1001_Postleitzahl" par="" text=""/>
    <f:field ref="CHPRECONFIG_1_1001_Ort" par="" text=""/>
    <f:field ref="CHPRECONFIG_1_1001_EMailAdresse" par="" text=""/>
    <f:field ref="CCAPRECONFIG_15_1001_Abschriftsbemerkung" par="" text=""/>
    <f:field ref="CCAPRECONFIG_15_1001_Versandart" par="" text="B-Post"/>
    <f:field ref="CCAPRECONFIG_15_1001_Fax" par="" text=""/>
  </f:record>
  <f:display par="" text="...">
    <f:field ref="FSCFOLIO_1_1001_FieldCurrentUser" text="Aktueller Benutzer"/>
    <f:field ref="objsubject" text="Betreff (einzeilig)"/>
    <f:field ref="objcreatedat" text="Erzeugt am/um"/>
    <f:field ref="objcreatedby" text="Erzeugt von"/>
    <f:field ref="objmodifiedat" text="Letzte Änderung am/um"/>
    <f:field ref="objchangedby" text="Letzte Änderung von"/>
    <f:field ref="objname" text="Name"/>
    <f:field ref="CCAPRECONFIG_15_1001_Objektname" text="Objektname"/>
    <f:field ref="CHPRECONFIG_1_1001_Objektname" text="Objektname"/>
  </f:display>
  <f:display par="" text="Serialcontext &gt; Adressat/innen">
    <f:field ref="CCAPRECONFIG_15_1001_Abschriftsbemerkung" text="Abschriftsbemerkung"/>
    <f:field ref="CHPRECONFIG_1_1001_Anrede" text="Anrede"/>
    <f:field ref="CHPRECONFIG_1_1001_EMailAdresse" text="E-Mail Adresse"/>
    <f:field ref="CCAPRECONFIG_15_1001_Fax" text="Fax"/>
    <f:field ref="CHPRECONFIG_1_1001_Nachname" text="Nachname"/>
    <f:field ref="CHPRECONFIG_1_1001_Ort" text="Ort"/>
    <f:field ref="CHPRECONFIG_1_1001_Postleitzahl" text="Postleitzahl"/>
    <f:field ref="CHPRECONFIG_1_1001_Strasse" text="Strasse"/>
    <f:field ref="CHPRECONFIG_1_1001_Titel" text="Titel"/>
    <f:field ref="CCAPRECONFIG_15_1001_Versandart" text="Versandart"/>
    <f:field ref="CHPRECONFIG_1_1001_Vorname" text="Vorname"/>
  </f:display>
  <f:display par="" text="Serienbrief">
    <f:field ref="doc_FSCFOLIO_1_1001_FieldSubject" text="Betreff"/>
    <f:field ref="doc_FSCFOLIO_1_1001_FieldDocumentNumber" text="Dokument Nummer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Tab52</vt:lpstr>
    </vt:vector>
  </TitlesOfParts>
  <Company>Panache AG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Liv Schläfli</dc:creator>
  <cp:lastModifiedBy>Ein Microsoft Office-Anwender</cp:lastModifiedBy>
  <dcterms:created xsi:type="dcterms:W3CDTF">2015-09-07T11:12:01Z</dcterms:created>
  <dcterms:modified xsi:type="dcterms:W3CDTF">2017-10-27T08:23:01Z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EVDCFG@15.1400:DocumentID">
    <vt:lpwstr/>
  </property>
  <property fmtid="{D5CDD505-2E9C-101B-9397-08002B2CF9AE}" pid="3" name="FSC#EVDCFG@15.1400:DossierBarCode">
    <vt:lpwstr/>
  </property>
  <property fmtid="{D5CDD505-2E9C-101B-9397-08002B2CF9AE}" pid="4" name="FSC#EVDCFG@15.1400:ActualVersionNumber">
    <vt:lpwstr>7</vt:lpwstr>
  </property>
  <property fmtid="{D5CDD505-2E9C-101B-9397-08002B2CF9AE}" pid="5" name="FSC#EVDCFG@15.1400:ActualVersionCreatedAt">
    <vt:lpwstr>2017-09-13T13:06:58</vt:lpwstr>
  </property>
  <property fmtid="{D5CDD505-2E9C-101B-9397-08002B2CF9AE}" pid="6" name="FSC#EVDCFG@15.1400:ResponsibleBureau_DE">
    <vt:lpwstr>Bundesamt für Landwirtschaft BLW</vt:lpwstr>
  </property>
  <property fmtid="{D5CDD505-2E9C-101B-9397-08002B2CF9AE}" pid="7" name="FSC#EVDCFG@15.1400:ResponsibleBureau_EN">
    <vt:lpwstr>Federal Office for Agriculture FOAG</vt:lpwstr>
  </property>
  <property fmtid="{D5CDD505-2E9C-101B-9397-08002B2CF9AE}" pid="8" name="FSC#EVDCFG@15.1400:ResponsibleBureau_FR">
    <vt:lpwstr>Office fédéral de l'agriculture OFAG</vt:lpwstr>
  </property>
  <property fmtid="{D5CDD505-2E9C-101B-9397-08002B2CF9AE}" pid="9" name="FSC#EVDCFG@15.1400:ResponsibleBureau_IT">
    <vt:lpwstr>Ufficio federale dell'agricoltura UFAG</vt:lpwstr>
  </property>
  <property fmtid="{D5CDD505-2E9C-101B-9397-08002B2CF9AE}" pid="10" name="FSC#EVDCFG@15.1400:UserInChargeUserTitle">
    <vt:lpwstr/>
  </property>
  <property fmtid="{D5CDD505-2E9C-101B-9397-08002B2CF9AE}" pid="11" name="FSC#EVDCFG@15.1400:UserInChargeUserName">
    <vt:lpwstr>Bühlmann</vt:lpwstr>
  </property>
  <property fmtid="{D5CDD505-2E9C-101B-9397-08002B2CF9AE}" pid="12" name="FSC#EVDCFG@15.1400:UserInChargeUserFirstname">
    <vt:lpwstr/>
  </property>
  <property fmtid="{D5CDD505-2E9C-101B-9397-08002B2CF9AE}" pid="13" name="FSC#EVDCFG@15.1400:UserInChargeUserEnvSalutationDE">
    <vt:lpwstr/>
  </property>
  <property fmtid="{D5CDD505-2E9C-101B-9397-08002B2CF9AE}" pid="14" name="FSC#EVDCFG@15.1400:UserInChargeUserEnvSalutationEN">
    <vt:lpwstr/>
  </property>
  <property fmtid="{D5CDD505-2E9C-101B-9397-08002B2CF9AE}" pid="15" name="FSC#EVDCFG@15.1400:UserInChargeUserEnvSalutationFR">
    <vt:lpwstr/>
  </property>
  <property fmtid="{D5CDD505-2E9C-101B-9397-08002B2CF9AE}" pid="16" name="FSC#EVDCFG@15.1400:UserInChargeUserEnvSalutationIT">
    <vt:lpwstr/>
  </property>
  <property fmtid="{D5CDD505-2E9C-101B-9397-08002B2CF9AE}" pid="17" name="FSC#EVDCFG@15.1400:FilerespUserPersonTitle">
    <vt:lpwstr>BLW</vt:lpwstr>
  </property>
  <property fmtid="{D5CDD505-2E9C-101B-9397-08002B2CF9AE}" pid="18" name="FSC#EVDCFG@15.1400:Address">
    <vt:lpwstr/>
  </property>
  <property fmtid="{D5CDD505-2E9C-101B-9397-08002B2CF9AE}" pid="19" name="FSC#EVDCFG@15.1400:PositionNumber">
    <vt:lpwstr/>
  </property>
  <property fmtid="{D5CDD505-2E9C-101B-9397-08002B2CF9AE}" pid="20" name="FSC#EVDCFG@15.1400:Dossierref">
    <vt:lpwstr>032.1-00003</vt:lpwstr>
  </property>
  <property fmtid="{D5CDD505-2E9C-101B-9397-08002B2CF9AE}" pid="21" name="FSC#EVDCFG@15.1400:FileRespEmail">
    <vt:lpwstr>monique.buehlmann@blw.admin.ch</vt:lpwstr>
  </property>
  <property fmtid="{D5CDD505-2E9C-101B-9397-08002B2CF9AE}" pid="22" name="FSC#EVDCFG@15.1400:FileRespFax">
    <vt:lpwstr>+41 58 462 26 34</vt:lpwstr>
  </property>
  <property fmtid="{D5CDD505-2E9C-101B-9397-08002B2CF9AE}" pid="23" name="FSC#EVDCFG@15.1400:FileRespHome">
    <vt:lpwstr>Bern</vt:lpwstr>
  </property>
  <property fmtid="{D5CDD505-2E9C-101B-9397-08002B2CF9AE}" pid="24" name="FSC#EVDCFG@15.1400:FileResponsible">
    <vt:lpwstr>Monique Bühlmann</vt:lpwstr>
  </property>
  <property fmtid="{D5CDD505-2E9C-101B-9397-08002B2CF9AE}" pid="25" name="FSC#EVDCFG@15.1400:UserInCharge">
    <vt:lpwstr/>
  </property>
  <property fmtid="{D5CDD505-2E9C-101B-9397-08002B2CF9AE}" pid="26" name="FSC#EVDCFG@15.1400:FileRespOrg">
    <vt:lpwstr>Kommunikation und Sprachdienste</vt:lpwstr>
  </property>
  <property fmtid="{D5CDD505-2E9C-101B-9397-08002B2CF9AE}" pid="27" name="FSC#EVDCFG@15.1400:FileRespOrgHome">
    <vt:lpwstr/>
  </property>
  <property fmtid="{D5CDD505-2E9C-101B-9397-08002B2CF9AE}" pid="28" name="FSC#EVDCFG@15.1400:FileRespOrgStreet">
    <vt:lpwstr/>
  </property>
  <property fmtid="{D5CDD505-2E9C-101B-9397-08002B2CF9AE}" pid="29" name="FSC#EVDCFG@15.1400:FileRespOrgZipCode">
    <vt:lpwstr/>
  </property>
  <property fmtid="{D5CDD505-2E9C-101B-9397-08002B2CF9AE}" pid="30" name="FSC#EVDCFG@15.1400:FileRespshortsign">
    <vt:lpwstr>bln</vt:lpwstr>
  </property>
  <property fmtid="{D5CDD505-2E9C-101B-9397-08002B2CF9AE}" pid="31" name="FSC#EVDCFG@15.1400:FileRespStreet">
    <vt:lpwstr>Mattenhofstrasse 5</vt:lpwstr>
  </property>
  <property fmtid="{D5CDD505-2E9C-101B-9397-08002B2CF9AE}" pid="32" name="FSC#EVDCFG@15.1400:FileRespTel">
    <vt:lpwstr>+41 58 462 59 38</vt:lpwstr>
  </property>
  <property fmtid="{D5CDD505-2E9C-101B-9397-08002B2CF9AE}" pid="33" name="FSC#EVDCFG@15.1400:FileRespZipCode">
    <vt:lpwstr>3003</vt:lpwstr>
  </property>
  <property fmtid="{D5CDD505-2E9C-101B-9397-08002B2CF9AE}" pid="34" name="FSC#EVDCFG@15.1400:OutAttachElectr">
    <vt:lpwstr/>
  </property>
  <property fmtid="{D5CDD505-2E9C-101B-9397-08002B2CF9AE}" pid="35" name="FSC#EVDCFG@15.1400:OutAttachPhysic">
    <vt:lpwstr/>
  </property>
  <property fmtid="{D5CDD505-2E9C-101B-9397-08002B2CF9AE}" pid="36" name="FSC#EVDCFG@15.1400:SignAcceptedDraft1">
    <vt:lpwstr/>
  </property>
  <property fmtid="{D5CDD505-2E9C-101B-9397-08002B2CF9AE}" pid="37" name="FSC#EVDCFG@15.1400:SignAcceptedDraft1FR">
    <vt:lpwstr/>
  </property>
  <property fmtid="{D5CDD505-2E9C-101B-9397-08002B2CF9AE}" pid="38" name="FSC#EVDCFG@15.1400:SignAcceptedDraft2">
    <vt:lpwstr/>
  </property>
  <property fmtid="{D5CDD505-2E9C-101B-9397-08002B2CF9AE}" pid="39" name="FSC#EVDCFG@15.1400:SignAcceptedDraft2FR">
    <vt:lpwstr/>
  </property>
  <property fmtid="{D5CDD505-2E9C-101B-9397-08002B2CF9AE}" pid="40" name="FSC#EVDCFG@15.1400:SignApproved1">
    <vt:lpwstr/>
  </property>
  <property fmtid="{D5CDD505-2E9C-101B-9397-08002B2CF9AE}" pid="41" name="FSC#EVDCFG@15.1400:SignApproved1FR">
    <vt:lpwstr/>
  </property>
  <property fmtid="{D5CDD505-2E9C-101B-9397-08002B2CF9AE}" pid="42" name="FSC#EVDCFG@15.1400:SignApproved2">
    <vt:lpwstr/>
  </property>
  <property fmtid="{D5CDD505-2E9C-101B-9397-08002B2CF9AE}" pid="43" name="FSC#EVDCFG@15.1400:SignApproved2FR">
    <vt:lpwstr/>
  </property>
  <property fmtid="{D5CDD505-2E9C-101B-9397-08002B2CF9AE}" pid="44" name="FSC#EVDCFG@15.1400:SubDossierBarCode">
    <vt:lpwstr/>
  </property>
  <property fmtid="{D5CDD505-2E9C-101B-9397-08002B2CF9AE}" pid="45" name="FSC#EVDCFG@15.1400:Subject">
    <vt:lpwstr/>
  </property>
  <property fmtid="{D5CDD505-2E9C-101B-9397-08002B2CF9AE}" pid="46" name="FSC#EVDCFG@15.1400:Title">
    <vt:lpwstr>AB17_Politik_Tabellenanhang_Bundesausgaben_Tab52_d</vt:lpwstr>
  </property>
  <property fmtid="{D5CDD505-2E9C-101B-9397-08002B2CF9AE}" pid="47" name="FSC#EVDCFG@15.1400:UserFunction">
    <vt:lpwstr>Sekretariat - DBPRR / BLW</vt:lpwstr>
  </property>
  <property fmtid="{D5CDD505-2E9C-101B-9397-08002B2CF9AE}" pid="48" name="FSC#EVDCFG@15.1400:SalutationEnglish">
    <vt:lpwstr>Communication Unit</vt:lpwstr>
  </property>
  <property fmtid="{D5CDD505-2E9C-101B-9397-08002B2CF9AE}" pid="49" name="FSC#EVDCFG@15.1400:SalutationFrench">
    <vt:lpwstr>Secteur Communication</vt:lpwstr>
  </property>
  <property fmtid="{D5CDD505-2E9C-101B-9397-08002B2CF9AE}" pid="50" name="FSC#EVDCFG@15.1400:SalutationGerman">
    <vt:lpwstr>Fachbereich Kommunikation und Sprachdienste</vt:lpwstr>
  </property>
  <property fmtid="{D5CDD505-2E9C-101B-9397-08002B2CF9AE}" pid="51" name="FSC#EVDCFG@15.1400:SalutationItalian">
    <vt:lpwstr>Settore Comunicazione</vt:lpwstr>
  </property>
  <property fmtid="{D5CDD505-2E9C-101B-9397-08002B2CF9AE}" pid="52" name="FSC#EVDCFG@15.1400:SalutationEnglishUser">
    <vt:lpwstr/>
  </property>
  <property fmtid="{D5CDD505-2E9C-101B-9397-08002B2CF9AE}" pid="53" name="FSC#EVDCFG@15.1400:SalutationFrenchUser">
    <vt:lpwstr/>
  </property>
  <property fmtid="{D5CDD505-2E9C-101B-9397-08002B2CF9AE}" pid="54" name="FSC#EVDCFG@15.1400:SalutationGermanUser">
    <vt:lpwstr/>
  </property>
  <property fmtid="{D5CDD505-2E9C-101B-9397-08002B2CF9AE}" pid="55" name="FSC#EVDCFG@15.1400:SalutationItalianUser">
    <vt:lpwstr/>
  </property>
  <property fmtid="{D5CDD505-2E9C-101B-9397-08002B2CF9AE}" pid="56" name="FSC#EVDCFG@15.1400:FileRespOrgShortname">
    <vt:lpwstr>FBKSD / BLW</vt:lpwstr>
  </property>
  <property fmtid="{D5CDD505-2E9C-101B-9397-08002B2CF9AE}" pid="57" name="FSC#EVDCFG@15.1400:ResponsibleEditorFirstname">
    <vt:lpwstr>Monique</vt:lpwstr>
  </property>
  <property fmtid="{D5CDD505-2E9C-101B-9397-08002B2CF9AE}" pid="58" name="FSC#EVDCFG@15.1400:ResponsibleEditorSurname">
    <vt:lpwstr>Bühlmann</vt:lpwstr>
  </property>
  <property fmtid="{D5CDD505-2E9C-101B-9397-08002B2CF9AE}" pid="59" name="FSC#EVDCFG@15.1400:GroupTitle">
    <vt:lpwstr>Kommunikation und Sprachdienste</vt:lpwstr>
  </property>
  <property fmtid="{D5CDD505-2E9C-101B-9397-08002B2CF9AE}" pid="60" name="FSC#COOELAK@1.1001:Subject">
    <vt:lpwstr/>
  </property>
  <property fmtid="{D5CDD505-2E9C-101B-9397-08002B2CF9AE}" pid="61" name="FSC#COOELAK@1.1001:FileReference">
    <vt:lpwstr>032.1-00003</vt:lpwstr>
  </property>
  <property fmtid="{D5CDD505-2E9C-101B-9397-08002B2CF9AE}" pid="62" name="FSC#COOELAK@1.1001:FileRefYear">
    <vt:lpwstr>2016</vt:lpwstr>
  </property>
  <property fmtid="{D5CDD505-2E9C-101B-9397-08002B2CF9AE}" pid="63" name="FSC#COOELAK@1.1001:FileRefOrdinal">
    <vt:lpwstr>3</vt:lpwstr>
  </property>
  <property fmtid="{D5CDD505-2E9C-101B-9397-08002B2CF9AE}" pid="64" name="FSC#COOELAK@1.1001:FileRefOU">
    <vt:lpwstr>SGV / BLW</vt:lpwstr>
  </property>
  <property fmtid="{D5CDD505-2E9C-101B-9397-08002B2CF9AE}" pid="65" name="FSC#COOELAK@1.1001:Organization">
    <vt:lpwstr/>
  </property>
  <property fmtid="{D5CDD505-2E9C-101B-9397-08002B2CF9AE}" pid="66" name="FSC#COOELAK@1.1001:Owner">
    <vt:lpwstr>Bühlmann Monique, BLW</vt:lpwstr>
  </property>
  <property fmtid="{D5CDD505-2E9C-101B-9397-08002B2CF9AE}" pid="67" name="FSC#COOELAK@1.1001:OwnerExtension">
    <vt:lpwstr>+41 58 462 59 38</vt:lpwstr>
  </property>
  <property fmtid="{D5CDD505-2E9C-101B-9397-08002B2CF9AE}" pid="68" name="FSC#COOELAK@1.1001:OwnerFaxExtension">
    <vt:lpwstr>+41 58 462 26 34</vt:lpwstr>
  </property>
  <property fmtid="{D5CDD505-2E9C-101B-9397-08002B2CF9AE}" pid="69" name="FSC#COOELAK@1.1001:DispatchedBy">
    <vt:lpwstr/>
  </property>
  <property fmtid="{D5CDD505-2E9C-101B-9397-08002B2CF9AE}" pid="70" name="FSC#COOELAK@1.1001:DispatchedAt">
    <vt:lpwstr/>
  </property>
  <property fmtid="{D5CDD505-2E9C-101B-9397-08002B2CF9AE}" pid="71" name="FSC#COOELAK@1.1001:ApprovedBy">
    <vt:lpwstr/>
  </property>
  <property fmtid="{D5CDD505-2E9C-101B-9397-08002B2CF9AE}" pid="72" name="FSC#COOELAK@1.1001:ApprovedAt">
    <vt:lpwstr/>
  </property>
  <property fmtid="{D5CDD505-2E9C-101B-9397-08002B2CF9AE}" pid="73" name="FSC#COOELAK@1.1001:Department">
    <vt:lpwstr>Direktionsbereich Politik, Recht und Ressourcen (DBPRR / BLW)</vt:lpwstr>
  </property>
  <property fmtid="{D5CDD505-2E9C-101B-9397-08002B2CF9AE}" pid="74" name="FSC#COOELAK@1.1001:CreatedAt">
    <vt:lpwstr>13.12.2016</vt:lpwstr>
  </property>
  <property fmtid="{D5CDD505-2E9C-101B-9397-08002B2CF9AE}" pid="75" name="FSC#COOELAK@1.1001:OU">
    <vt:lpwstr>Kommunikation und Sprachdienste (FBKSD / BLW)</vt:lpwstr>
  </property>
  <property fmtid="{D5CDD505-2E9C-101B-9397-08002B2CF9AE}" pid="76" name="FSC#COOELAK@1.1001:Priority">
    <vt:lpwstr> ()</vt:lpwstr>
  </property>
  <property fmtid="{D5CDD505-2E9C-101B-9397-08002B2CF9AE}" pid="77" name="FSC#COOELAK@1.1001:ObjBarCode">
    <vt:lpwstr>*COO.2101.101.7.860172*</vt:lpwstr>
  </property>
  <property fmtid="{D5CDD505-2E9C-101B-9397-08002B2CF9AE}" pid="78" name="FSC#COOELAK@1.1001:RefBarCode">
    <vt:lpwstr>*COO.2101.101.7.860169*</vt:lpwstr>
  </property>
  <property fmtid="{D5CDD505-2E9C-101B-9397-08002B2CF9AE}" pid="79" name="FSC#COOELAK@1.1001:FileRefBarCode">
    <vt:lpwstr>*032.1-00003*</vt:lpwstr>
  </property>
  <property fmtid="{D5CDD505-2E9C-101B-9397-08002B2CF9AE}" pid="80" name="FSC#COOELAK@1.1001:ExternalRef">
    <vt:lpwstr/>
  </property>
  <property fmtid="{D5CDD505-2E9C-101B-9397-08002B2CF9AE}" pid="81" name="FSC#COOELAK@1.1001:IncomingNumber">
    <vt:lpwstr/>
  </property>
  <property fmtid="{D5CDD505-2E9C-101B-9397-08002B2CF9AE}" pid="82" name="FSC#COOELAK@1.1001:IncomingSubject">
    <vt:lpwstr/>
  </property>
  <property fmtid="{D5CDD505-2E9C-101B-9397-08002B2CF9AE}" pid="83" name="FSC#COOELAK@1.1001:ProcessResponsible">
    <vt:lpwstr>Bühlmann Monique, BLW</vt:lpwstr>
  </property>
  <property fmtid="{D5CDD505-2E9C-101B-9397-08002B2CF9AE}" pid="84" name="FSC#COOELAK@1.1001:ProcessResponsiblePhone">
    <vt:lpwstr>+41 58 462 59 38</vt:lpwstr>
  </property>
  <property fmtid="{D5CDD505-2E9C-101B-9397-08002B2CF9AE}" pid="85" name="FSC#COOELAK@1.1001:ProcessResponsibleMail">
    <vt:lpwstr>monique.buehlmann@blw.admin.ch</vt:lpwstr>
  </property>
  <property fmtid="{D5CDD505-2E9C-101B-9397-08002B2CF9AE}" pid="86" name="FSC#COOELAK@1.1001:ProcessResponsibleFax">
    <vt:lpwstr>+41 58 462 26 34</vt:lpwstr>
  </property>
  <property fmtid="{D5CDD505-2E9C-101B-9397-08002B2CF9AE}" pid="87" name="FSC#COOELAK@1.1001:ApproverFirstName">
    <vt:lpwstr/>
  </property>
  <property fmtid="{D5CDD505-2E9C-101B-9397-08002B2CF9AE}" pid="88" name="FSC#COOELAK@1.1001:ApproverSurName">
    <vt:lpwstr/>
  </property>
  <property fmtid="{D5CDD505-2E9C-101B-9397-08002B2CF9AE}" pid="89" name="FSC#COOELAK@1.1001:ApproverTitle">
    <vt:lpwstr/>
  </property>
  <property fmtid="{D5CDD505-2E9C-101B-9397-08002B2CF9AE}" pid="90" name="FSC#COOELAK@1.1001:ExternalDate">
    <vt:lpwstr/>
  </property>
  <property fmtid="{D5CDD505-2E9C-101B-9397-08002B2CF9AE}" pid="91" name="FSC#COOELAK@1.1001:SettlementApprovedAt">
    <vt:lpwstr/>
  </property>
  <property fmtid="{D5CDD505-2E9C-101B-9397-08002B2CF9AE}" pid="92" name="FSC#COOELAK@1.1001:BaseNumber">
    <vt:lpwstr>032.1</vt:lpwstr>
  </property>
  <property fmtid="{D5CDD505-2E9C-101B-9397-08002B2CF9AE}" pid="93" name="FSC#COOELAK@1.1001:CurrentUserRolePos">
    <vt:lpwstr>Sachbearbeiter/in</vt:lpwstr>
  </property>
  <property fmtid="{D5CDD505-2E9C-101B-9397-08002B2CF9AE}" pid="94" name="FSC#COOELAK@1.1001:CurrentUserEmail">
    <vt:lpwstr>alessandro.rossi@blw.admin.ch</vt:lpwstr>
  </property>
  <property fmtid="{D5CDD505-2E9C-101B-9397-08002B2CF9AE}" pid="95" name="FSC#ELAKGOV@1.1001:PersonalSubjGender">
    <vt:lpwstr/>
  </property>
  <property fmtid="{D5CDD505-2E9C-101B-9397-08002B2CF9AE}" pid="96" name="FSC#ELAKGOV@1.1001:PersonalSubjFirstName">
    <vt:lpwstr/>
  </property>
  <property fmtid="{D5CDD505-2E9C-101B-9397-08002B2CF9AE}" pid="97" name="FSC#ELAKGOV@1.1001:PersonalSubjSurName">
    <vt:lpwstr/>
  </property>
  <property fmtid="{D5CDD505-2E9C-101B-9397-08002B2CF9AE}" pid="98" name="FSC#ELAKGOV@1.1001:PersonalSubjSalutation">
    <vt:lpwstr/>
  </property>
  <property fmtid="{D5CDD505-2E9C-101B-9397-08002B2CF9AE}" pid="99" name="FSC#ELAKGOV@1.1001:PersonalSubjAddress">
    <vt:lpwstr/>
  </property>
  <property fmtid="{D5CDD505-2E9C-101B-9397-08002B2CF9AE}" pid="100" name="FSC#ATSTATECFG@1.1001:Office">
    <vt:lpwstr/>
  </property>
  <property fmtid="{D5CDD505-2E9C-101B-9397-08002B2CF9AE}" pid="101" name="FSC#ATSTATECFG@1.1001:Agent">
    <vt:lpwstr>BLW Monique Bühlmann</vt:lpwstr>
  </property>
  <property fmtid="{D5CDD505-2E9C-101B-9397-08002B2CF9AE}" pid="102" name="FSC#ATSTATECFG@1.1001:AgentPhone">
    <vt:lpwstr>+41 58 462 59 38</vt:lpwstr>
  </property>
  <property fmtid="{D5CDD505-2E9C-101B-9397-08002B2CF9AE}" pid="103" name="FSC#ATSTATECFG@1.1001:DepartmentFax">
    <vt:lpwstr/>
  </property>
  <property fmtid="{D5CDD505-2E9C-101B-9397-08002B2CF9AE}" pid="104" name="FSC#ATSTATECFG@1.1001:DepartmentEmail">
    <vt:lpwstr/>
  </property>
  <property fmtid="{D5CDD505-2E9C-101B-9397-08002B2CF9AE}" pid="105" name="FSC#ATSTATECFG@1.1001:SubfileDate">
    <vt:lpwstr/>
  </property>
  <property fmtid="{D5CDD505-2E9C-101B-9397-08002B2CF9AE}" pid="106" name="FSC#ATSTATECFG@1.1001:SubfileSubject">
    <vt:lpwstr/>
  </property>
  <property fmtid="{D5CDD505-2E9C-101B-9397-08002B2CF9AE}" pid="107" name="FSC#ATSTATECFG@1.1001:DepartmentZipCode">
    <vt:lpwstr/>
  </property>
  <property fmtid="{D5CDD505-2E9C-101B-9397-08002B2CF9AE}" pid="108" name="FSC#ATSTATECFG@1.1001:DepartmentCountry">
    <vt:lpwstr/>
  </property>
  <property fmtid="{D5CDD505-2E9C-101B-9397-08002B2CF9AE}" pid="109" name="FSC#ATSTATECFG@1.1001:DepartmentCity">
    <vt:lpwstr/>
  </property>
  <property fmtid="{D5CDD505-2E9C-101B-9397-08002B2CF9AE}" pid="110" name="FSC#ATSTATECFG@1.1001:DepartmentStreet">
    <vt:lpwstr/>
  </property>
  <property fmtid="{D5CDD505-2E9C-101B-9397-08002B2CF9AE}" pid="111" name="FSC#ATSTATECFG@1.1001:DepartmentDVR">
    <vt:lpwstr/>
  </property>
  <property fmtid="{D5CDD505-2E9C-101B-9397-08002B2CF9AE}" pid="112" name="FSC#ATSTATECFG@1.1001:DepartmentUID">
    <vt:lpwstr/>
  </property>
  <property fmtid="{D5CDD505-2E9C-101B-9397-08002B2CF9AE}" pid="113" name="FSC#ATSTATECFG@1.1001:SubfileReference">
    <vt:lpwstr>032.1-00003/00006/00007</vt:lpwstr>
  </property>
  <property fmtid="{D5CDD505-2E9C-101B-9397-08002B2CF9AE}" pid="114" name="FSC#ATSTATECFG@1.1001:Clause">
    <vt:lpwstr/>
  </property>
  <property fmtid="{D5CDD505-2E9C-101B-9397-08002B2CF9AE}" pid="115" name="FSC#ATSTATECFG@1.1001:ApprovedSignature">
    <vt:lpwstr/>
  </property>
  <property fmtid="{D5CDD505-2E9C-101B-9397-08002B2CF9AE}" pid="116" name="FSC#ATSTATECFG@1.1001:BankAccount">
    <vt:lpwstr/>
  </property>
  <property fmtid="{D5CDD505-2E9C-101B-9397-08002B2CF9AE}" pid="117" name="FSC#ATSTATECFG@1.1001:BankAccountOwner">
    <vt:lpwstr/>
  </property>
  <property fmtid="{D5CDD505-2E9C-101B-9397-08002B2CF9AE}" pid="118" name="FSC#ATSTATECFG@1.1001:BankInstitute">
    <vt:lpwstr/>
  </property>
  <property fmtid="{D5CDD505-2E9C-101B-9397-08002B2CF9AE}" pid="119" name="FSC#ATSTATECFG@1.1001:BankAccountID">
    <vt:lpwstr/>
  </property>
  <property fmtid="{D5CDD505-2E9C-101B-9397-08002B2CF9AE}" pid="120" name="FSC#ATSTATECFG@1.1001:BankAccountIBAN">
    <vt:lpwstr/>
  </property>
  <property fmtid="{D5CDD505-2E9C-101B-9397-08002B2CF9AE}" pid="121" name="FSC#ATSTATECFG@1.1001:BankAccountBIC">
    <vt:lpwstr/>
  </property>
  <property fmtid="{D5CDD505-2E9C-101B-9397-08002B2CF9AE}" pid="122" name="FSC#ATSTATECFG@1.1001:BankName">
    <vt:lpwstr/>
  </property>
  <property fmtid="{D5CDD505-2E9C-101B-9397-08002B2CF9AE}" pid="123" name="FSC#COOSYSTEM@1.1:Container">
    <vt:lpwstr>COO.2101.101.7.860172</vt:lpwstr>
  </property>
  <property fmtid="{D5CDD505-2E9C-101B-9397-08002B2CF9AE}" pid="124" name="FSC#FSCFOLIO@1.1001:docpropproject">
    <vt:lpwstr/>
  </property>
</Properties>
</file>